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POL - EQLIC\PROCESSOS\2021\Fiscalização de Projeto de Combate a Incendio\0 - E-processo Pregão - 15771721180202227\"/>
    </mc:Choice>
  </mc:AlternateContent>
  <xr:revisionPtr revIDLastSave="0" documentId="13_ncr:1_{8E17C7D8-0DE2-4BFE-9A0D-48B691DA2219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Preços" sheetId="1" r:id="rId1"/>
    <sheet name="CRONOGRAMA_Fisico-Finaceiro" sheetId="2" r:id="rId2"/>
  </sheets>
  <definedNames>
    <definedName name="_xlnm.Print_Area" localSheetId="1">'CRONOGRAMA_Fisico-Finaceiro'!$B$2:$T$23</definedName>
    <definedName name="_xlnm.Print_Area" localSheetId="0">Preços!$A$1:$H$46</definedName>
    <definedName name="_xlnm.Database">#REF!</definedName>
    <definedName name="BASICO">#REF!</definedName>
    <definedName name="ELEVATÓRIAS">#REF!</definedName>
    <definedName name="ESCRITÓRIO">#REF!</definedName>
    <definedName name="ETE">#REF!</definedName>
    <definedName name="INTERCEPTORES___EMISSÁRIOS">#REF!</definedName>
    <definedName name="LINHAS_DE_RECALQUE">#REF!</definedName>
    <definedName name="OUTROS">#REF!</definedName>
    <definedName name="Print_Area_0" localSheetId="0">Preços!$A$1:$H$46</definedName>
    <definedName name="REDE_COLETOR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32" i="1" l="1"/>
  <c r="D16" i="1"/>
  <c r="B39" i="1" l="1"/>
  <c r="D39" i="1" s="1"/>
  <c r="B37" i="1"/>
  <c r="D37" i="1" s="1"/>
  <c r="B36" i="1"/>
  <c r="D36" i="1" s="1"/>
  <c r="B35" i="1"/>
  <c r="I23" i="2" s="1"/>
  <c r="B38" i="1"/>
  <c r="D38" i="1" s="1"/>
  <c r="C23" i="2" s="1"/>
  <c r="B40" i="1"/>
  <c r="D40" i="1" s="1"/>
  <c r="B41" i="1"/>
  <c r="D41" i="1" s="1"/>
  <c r="S23" i="2" l="1"/>
  <c r="Q23" i="2"/>
  <c r="H23" i="2"/>
  <c r="G23" i="2"/>
  <c r="N23" i="2"/>
  <c r="F23" i="2"/>
  <c r="K23" i="2"/>
  <c r="R23" i="2"/>
  <c r="P23" i="2"/>
  <c r="O23" i="2"/>
  <c r="M23" i="2"/>
  <c r="E23" i="2"/>
  <c r="L23" i="2"/>
  <c r="D23" i="2"/>
  <c r="J23" i="2"/>
  <c r="D35" i="1"/>
  <c r="T23" i="2" l="1"/>
  <c r="C45" i="1"/>
</calcChain>
</file>

<file path=xl/sharedStrings.xml><?xml version="1.0" encoding="utf-8"?>
<sst xmlns="http://schemas.openxmlformats.org/spreadsheetml/2006/main" count="98" uniqueCount="73">
  <si>
    <t>PLANILHA DE FORMAÇÃO DE PREÇO COM BASE NOS PRODUTOS ENTREGUES</t>
  </si>
  <si>
    <t xml:space="preserve"> </t>
  </si>
  <si>
    <t xml:space="preserve">       </t>
  </si>
  <si>
    <t>FONTE</t>
  </si>
  <si>
    <t>ITEM</t>
  </si>
  <si>
    <t>VALOR</t>
  </si>
  <si>
    <t>CUSTO DIRETO DA MÃO DE OBRA-ENG.PLENO -R$/Hora</t>
  </si>
  <si>
    <t>Cdsal</t>
  </si>
  <si>
    <t>ENCARGOS SOCIAIS E ADICIONAIS - %</t>
  </si>
  <si>
    <t>ES</t>
  </si>
  <si>
    <t>REMUNERAÇÃO DA EMPRESA - %</t>
  </si>
  <si>
    <t>L</t>
  </si>
  <si>
    <t>DESPESAS INDIRETAS - %</t>
  </si>
  <si>
    <t>DI</t>
  </si>
  <si>
    <t>TRIBUTOS SOBRE O FATURAMENTO - %</t>
  </si>
  <si>
    <t>I</t>
  </si>
  <si>
    <t>PREÇO DA HORA TÉCNICA</t>
  </si>
  <si>
    <t>CUSTO DIRETO DA MÃO DE OBRA-TÉCNICO.PLENO -R$/Hora</t>
  </si>
  <si>
    <t>FORMAÇÃO DO PREÇO DA LICITAÇÃO</t>
  </si>
  <si>
    <t>UNITÁRIO</t>
  </si>
  <si>
    <t>TOTAL</t>
  </si>
  <si>
    <t>PREÇO TOTAL DO CONTRATO</t>
  </si>
  <si>
    <t>ENGENHEIRO  – cálculo do preço da hora técnica</t>
  </si>
  <si>
    <t>1 Relatório de Análise de Projeto Executivo</t>
  </si>
  <si>
    <t>RELATÓRIO SEMANAL ESTIMADO - CIVIL</t>
  </si>
  <si>
    <t>QTDE RELATÓRIOS</t>
  </si>
  <si>
    <t>DESCRIÇÃO</t>
  </si>
  <si>
    <t>RELATÓRIO SEMANAL ESTIMADO - ELÉTRICA</t>
  </si>
  <si>
    <t>TÉCNICO EM EDIFICAÇÕES – cálculo do preço da hora técnica</t>
  </si>
  <si>
    <t>1 Relatório As Built</t>
  </si>
  <si>
    <t>1 Relatório Recebimento Provisório</t>
  </si>
  <si>
    <t>1 Relatório  Recebimento Definitivo</t>
  </si>
  <si>
    <t>RELATÓRIO DE MEDIÇÃO MENSAL</t>
  </si>
  <si>
    <t>CRONOGRAMA FÍSICO FINANCEIRO (ETAPAS E SEMANAS DECORRIDAS)</t>
  </si>
  <si>
    <t>CLIENTE:</t>
  </si>
  <si>
    <t xml:space="preserve">ALFÂNDEGA DA RECEITA FEDERAL DO BRASIL EM SÃO PAULO </t>
  </si>
  <si>
    <r>
      <rPr>
        <u/>
        <sz val="12"/>
        <color theme="1"/>
        <rFont val="Arial"/>
        <family val="2"/>
      </rPr>
      <t xml:space="preserve">OBRA: </t>
    </r>
    <r>
      <rPr>
        <sz val="12"/>
        <color theme="1"/>
        <rFont val="Arial"/>
        <family val="2"/>
      </rPr>
      <t>DMA IPIRANGA-ALFÂNDEGA DA RECEITA FEDERAL DO BRASIL EM SÃO PAULO</t>
    </r>
  </si>
  <si>
    <r>
      <rPr>
        <u/>
        <sz val="12"/>
        <color theme="1"/>
        <rFont val="Arial"/>
        <family val="2"/>
      </rPr>
      <t xml:space="preserve">LOCAL: </t>
    </r>
    <r>
      <rPr>
        <sz val="12"/>
        <color theme="1"/>
        <rFont val="Arial"/>
        <family val="2"/>
      </rPr>
      <t>AV. PRESIDENTE WILSON, 5325-BAIRRO IPIRANGA-SÃO PAULO/SP</t>
    </r>
  </si>
  <si>
    <t>Etapa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</si>
  <si>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</si>
  <si>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</si>
  <si>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</si>
  <si>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</si>
  <si>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</si>
  <si>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</si>
  <si>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</si>
  <si>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</si>
  <si>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</si>
  <si>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</si>
  <si>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</si>
  <si>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</si>
  <si>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</si>
  <si>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</si>
  <si>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</si>
  <si>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</si>
  <si>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</si>
  <si>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r>
      <t>SISTEMAS\</t>
    </r>
    <r>
      <rPr>
        <b/>
        <sz val="11"/>
        <color rgb="FF0000FF"/>
        <rFont val="Calibri"/>
        <family val="2"/>
        <scheme val="minor"/>
      </rPr>
      <t>Semanas Decorridas</t>
    </r>
  </si>
  <si>
    <t xml:space="preserve">Projeto Executivo </t>
  </si>
  <si>
    <t xml:space="preserve">Instalação de Sistema de Hidrantes </t>
  </si>
  <si>
    <t xml:space="preserve">Instalação de Sistema de Chuveiros Automáticos </t>
  </si>
  <si>
    <t>Instalação do reservatório do sistema de chuveiros automáticos</t>
  </si>
  <si>
    <t xml:space="preserve">Instalação Rede Geral </t>
  </si>
  <si>
    <t>Instalação Casa de Bombas</t>
  </si>
  <si>
    <t xml:space="preserve">Instalação de Sistema de Alarme de Incêndio </t>
  </si>
  <si>
    <t xml:space="preserve">Instalação de Extintor de Incêndio </t>
  </si>
  <si>
    <t>Instalação Sistema de Sinalização de Emergência</t>
  </si>
  <si>
    <t>Porta corta fogo</t>
  </si>
  <si>
    <t>Comissionamento</t>
  </si>
  <si>
    <t>Total por Etapa</t>
  </si>
  <si>
    <t>Recebimento Provisório</t>
  </si>
  <si>
    <t>Recebimento Definitivo</t>
  </si>
  <si>
    <t>As Built</t>
  </si>
  <si>
    <t>VALOR TOTALGLOBAL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</si>
</sst>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[$R$-416]\ #,##0.00;[Red]\-[$R$-416]\ #,##0.00"/>
    <numFmt numFmtId="165" formatCode="&quot;R$&quot;\ #,##0.00"/>
    <numFmt numFmtId="166" formatCode="&quot; R$ &quot;* #,##0.00&quot; &quot;;&quot;-R$ &quot;* #,##0.00&quot; &quot;;&quot; R$ &quot;* &quot;-&quot;#&quot; &quot;;&quot; &quot;@&quot; &quot;"/>
  </numFmts>
  <fonts count="22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1"/>
    </font>
    <font>
      <sz val="9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  <charset val="1"/>
    </font>
    <font>
      <sz val="14"/>
      <name val="Arial"/>
      <family val="2"/>
      <charset val="1"/>
    </font>
    <font>
      <b/>
      <sz val="10"/>
      <name val="Arial"/>
      <family val="2"/>
    </font>
    <font>
      <sz val="24"/>
      <color rgb="FFFF0000"/>
      <name val="Arial"/>
      <family val="2"/>
      <charset val="1"/>
    </font>
    <font>
      <sz val="10"/>
      <color theme="1"/>
      <name val="Liberation Sans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u/>
      <sz val="14"/>
      <color theme="1"/>
      <name val="Arial"/>
      <family val="2"/>
    </font>
    <font>
      <sz val="12"/>
      <color theme="1"/>
      <name val="Arial"/>
      <family val="2"/>
    </font>
    <font>
      <u/>
      <sz val="12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0000FF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66FFFF"/>
        <bgColor rgb="FF33FF99"/>
      </patternFill>
    </fill>
    <fill>
      <patternFill patternType="solid">
        <fgColor rgb="FFFFCC00"/>
        <bgColor rgb="FFFFFF00"/>
      </patternFill>
    </fill>
    <fill>
      <patternFill patternType="solid">
        <fgColor rgb="FF33FF99"/>
        <bgColor rgb="FF00FFFF"/>
      </patternFill>
    </fill>
    <fill>
      <patternFill patternType="solid">
        <fgColor theme="2" tint="-0.249977111117893"/>
        <bgColor rgb="FFFFFF00"/>
      </patternFill>
    </fill>
    <fill>
      <patternFill patternType="solid">
        <fgColor theme="3" tint="0.59999389629810485"/>
        <bgColor rgb="FF33FF99"/>
      </patternFill>
    </fill>
    <fill>
      <patternFill patternType="solid">
        <fgColor theme="7" tint="0.79998168889431442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rgb="FF33FF99"/>
      </patternFill>
    </fill>
    <fill>
      <patternFill patternType="solid">
        <fgColor theme="5" tint="0.59999389629810485"/>
        <bgColor rgb="FFFFFFCC"/>
      </patternFill>
    </fill>
    <fill>
      <patternFill patternType="solid">
        <fgColor theme="0"/>
        <bgColor rgb="FF00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33FF99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  <xf numFmtId="166" fontId="11" fillId="0" borderId="0"/>
    <xf numFmtId="0" fontId="1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10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horizontal="center"/>
    </xf>
    <xf numFmtId="164" fontId="0" fillId="0" borderId="0" xfId="0" applyNumberFormat="1"/>
    <xf numFmtId="164" fontId="0" fillId="3" borderId="1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0" fontId="0" fillId="8" borderId="1" xfId="0" applyNumberFormat="1" applyFill="1" applyBorder="1" applyAlignment="1">
      <alignment horizontal="center" vertical="center"/>
    </xf>
    <xf numFmtId="164" fontId="0" fillId="8" borderId="1" xfId="0" applyNumberFormat="1" applyFill="1" applyBorder="1" applyAlignment="1">
      <alignment horizontal="center" vertical="center"/>
    </xf>
    <xf numFmtId="164" fontId="9" fillId="10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0" fillId="9" borderId="4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11" borderId="0" xfId="0" applyFill="1" applyAlignment="1">
      <alignment horizontal="center" vertical="center" wrapText="1"/>
    </xf>
    <xf numFmtId="164" fontId="0" fillId="12" borderId="0" xfId="0" applyNumberFormat="1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164" fontId="0" fillId="13" borderId="0" xfId="0" applyNumberFormat="1" applyFill="1" applyAlignment="1">
      <alignment horizontal="center" vertical="center"/>
    </xf>
    <xf numFmtId="0" fontId="0" fillId="14" borderId="0" xfId="0" applyFill="1"/>
    <xf numFmtId="164" fontId="9" fillId="0" borderId="0" xfId="0" applyNumberFormat="1" applyFont="1"/>
    <xf numFmtId="0" fontId="10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0" fontId="1" fillId="0" borderId="0" xfId="5" applyAlignment="1">
      <alignment wrapText="1"/>
    </xf>
    <xf numFmtId="0" fontId="1" fillId="0" borderId="0" xfId="5"/>
    <xf numFmtId="0" fontId="13" fillId="0" borderId="9" xfId="5" applyFont="1" applyBorder="1" applyAlignment="1">
      <alignment horizontal="left" vertical="top"/>
    </xf>
    <xf numFmtId="0" fontId="13" fillId="0" borderId="10" xfId="5" applyFont="1" applyBorder="1" applyAlignment="1">
      <alignment horizontal="left" vertical="top"/>
    </xf>
    <xf numFmtId="0" fontId="15" fillId="0" borderId="10" xfId="5" applyFont="1" applyBorder="1" applyAlignment="1">
      <alignment horizontal="center" vertical="top"/>
    </xf>
    <xf numFmtId="0" fontId="1" fillId="0" borderId="10" xfId="5" applyBorder="1"/>
    <xf numFmtId="0" fontId="1" fillId="0" borderId="11" xfId="5" applyBorder="1"/>
    <xf numFmtId="0" fontId="16" fillId="0" borderId="9" xfId="5" applyFont="1" applyBorder="1" applyAlignment="1">
      <alignment horizontal="left" vertical="top"/>
    </xf>
    <xf numFmtId="0" fontId="15" fillId="0" borderId="10" xfId="5" applyFont="1" applyBorder="1" applyAlignment="1">
      <alignment vertical="top"/>
    </xf>
    <xf numFmtId="0" fontId="15" fillId="0" borderId="11" xfId="5" applyFont="1" applyBorder="1" applyAlignment="1">
      <alignment horizontal="center" vertical="top"/>
    </xf>
    <xf numFmtId="44" fontId="0" fillId="0" borderId="0" xfId="6" applyFont="1" applyBorder="1"/>
    <xf numFmtId="0" fontId="14" fillId="0" borderId="12" xfId="5" applyFont="1" applyBorder="1" applyAlignment="1">
      <alignment vertical="top"/>
    </xf>
    <xf numFmtId="0" fontId="13" fillId="0" borderId="0" xfId="5" applyFont="1" applyAlignment="1">
      <alignment vertical="top"/>
    </xf>
    <xf numFmtId="0" fontId="1" fillId="0" borderId="0" xfId="5" applyAlignment="1">
      <alignment horizontal="center" vertical="center"/>
    </xf>
    <xf numFmtId="0" fontId="15" fillId="0" borderId="0" xfId="5" applyFont="1" applyAlignment="1">
      <alignment vertical="top"/>
    </xf>
    <xf numFmtId="0" fontId="1" fillId="0" borderId="13" xfId="5" applyBorder="1"/>
    <xf numFmtId="0" fontId="15" fillId="0" borderId="14" xfId="5" applyFont="1" applyBorder="1" applyAlignment="1">
      <alignment vertical="top"/>
    </xf>
    <xf numFmtId="0" fontId="15" fillId="0" borderId="15" xfId="5" applyFont="1" applyBorder="1" applyAlignment="1">
      <alignment vertical="top"/>
    </xf>
    <xf numFmtId="0" fontId="15" fillId="0" borderId="16" xfId="5" applyFont="1" applyBorder="1" applyAlignment="1">
      <alignment vertical="top"/>
    </xf>
    <xf numFmtId="0" fontId="15" fillId="0" borderId="17" xfId="5" applyFont="1" applyBorder="1" applyAlignment="1">
      <alignment vertical="top"/>
    </xf>
    <xf numFmtId="0" fontId="15" fillId="0" borderId="12" xfId="5" applyFont="1" applyBorder="1" applyAlignment="1">
      <alignment vertical="top"/>
    </xf>
    <xf numFmtId="0" fontId="15" fillId="0" borderId="13" xfId="5" applyFont="1" applyBorder="1" applyAlignment="1">
      <alignment vertical="top"/>
    </xf>
    <xf numFmtId="0" fontId="13" fillId="0" borderId="18" xfId="5" applyFont="1" applyBorder="1" applyAlignment="1">
      <alignment vertical="top"/>
    </xf>
    <xf numFmtId="0" fontId="13" fillId="0" borderId="19" xfId="5" applyFont="1" applyBorder="1" applyAlignment="1">
      <alignment vertical="top"/>
    </xf>
    <xf numFmtId="0" fontId="15" fillId="0" borderId="19" xfId="5" applyFont="1" applyBorder="1" applyAlignment="1">
      <alignment vertical="top"/>
    </xf>
    <xf numFmtId="0" fontId="1" fillId="0" borderId="19" xfId="5" applyBorder="1"/>
    <xf numFmtId="0" fontId="1" fillId="0" borderId="20" xfId="5" applyBorder="1"/>
    <xf numFmtId="0" fontId="16" fillId="0" borderId="21" xfId="5" applyFont="1" applyBorder="1" applyAlignment="1">
      <alignment vertical="top"/>
    </xf>
    <xf numFmtId="17" fontId="15" fillId="0" borderId="22" xfId="5" applyNumberFormat="1" applyFont="1" applyBorder="1" applyAlignment="1">
      <alignment horizontal="center" vertical="top"/>
    </xf>
    <xf numFmtId="0" fontId="15" fillId="0" borderId="22" xfId="5" applyFont="1" applyBorder="1" applyAlignment="1">
      <alignment vertical="top"/>
    </xf>
    <xf numFmtId="0" fontId="15" fillId="0" borderId="23" xfId="5" applyFont="1" applyBorder="1" applyAlignment="1">
      <alignment vertical="top"/>
    </xf>
    <xf numFmtId="0" fontId="12" fillId="0" borderId="24" xfId="5" applyFont="1" applyBorder="1" applyAlignment="1">
      <alignment horizontal="center" wrapText="1"/>
    </xf>
    <xf numFmtId="49" fontId="17" fillId="0" borderId="25" xfId="5" applyNumberFormat="1" applyFont="1" applyBorder="1" applyAlignment="1">
      <alignment horizontal="center"/>
    </xf>
    <xf numFmtId="0" fontId="12" fillId="0" borderId="26" xfId="5" applyFont="1" applyBorder="1" applyAlignment="1">
      <alignment horizontal="center" wrapText="1"/>
    </xf>
    <xf numFmtId="0" fontId="19" fillId="0" borderId="25" xfId="5" applyFont="1" applyBorder="1" applyAlignment="1">
      <alignment horizontal="center"/>
    </xf>
    <xf numFmtId="0" fontId="1" fillId="0" borderId="27" xfId="5" applyBorder="1" applyAlignment="1">
      <alignment wrapText="1"/>
    </xf>
    <xf numFmtId="44" fontId="17" fillId="15" borderId="1" xfId="5" applyNumberFormat="1" applyFont="1" applyFill="1" applyBorder="1"/>
    <xf numFmtId="44" fontId="17" fillId="0" borderId="1" xfId="5" applyNumberFormat="1" applyFont="1" applyBorder="1"/>
    <xf numFmtId="0" fontId="17" fillId="0" borderId="1" xfId="5" applyFont="1" applyBorder="1"/>
    <xf numFmtId="44" fontId="1" fillId="0" borderId="28" xfId="5" applyNumberFormat="1" applyBorder="1"/>
    <xf numFmtId="0" fontId="17" fillId="0" borderId="1" xfId="5" applyFont="1" applyBorder="1" applyAlignment="1">
      <alignment horizontal="center"/>
    </xf>
    <xf numFmtId="44" fontId="17" fillId="0" borderId="1" xfId="6" applyFont="1" applyBorder="1"/>
    <xf numFmtId="44" fontId="20" fillId="0" borderId="28" xfId="5" applyNumberFormat="1" applyFont="1" applyBorder="1"/>
    <xf numFmtId="44" fontId="1" fillId="0" borderId="0" xfId="5" applyNumberFormat="1"/>
    <xf numFmtId="0" fontId="21" fillId="16" borderId="29" xfId="5" applyFont="1" applyFill="1" applyBorder="1" applyAlignment="1">
      <alignment horizontal="center" wrapText="1"/>
    </xf>
    <xf numFmtId="44" fontId="21" fillId="16" borderId="30" xfId="5" applyNumberFormat="1" applyFont="1" applyFill="1" applyBorder="1" applyAlignment="1">
      <alignment horizontal="center"/>
    </xf>
    <xf numFmtId="44" fontId="21" fillId="16" borderId="31" xfId="5" applyNumberFormat="1" applyFont="1" applyFill="1" applyBorder="1" applyAlignment="1">
      <alignment horizontal="center"/>
    </xf>
    <xf numFmtId="0" fontId="21" fillId="16" borderId="0" xfId="5" applyFont="1" applyFill="1" applyAlignment="1">
      <alignment horizontal="center"/>
    </xf>
    <xf numFmtId="44" fontId="17" fillId="14" borderId="1" xfId="5" applyNumberFormat="1" applyFont="1" applyFill="1" applyBorder="1"/>
    <xf numFmtId="44" fontId="17" fillId="14" borderId="1" xfId="6" applyFont="1" applyFill="1" applyBorder="1"/>
    <xf numFmtId="0" fontId="0" fillId="5" borderId="1" xfId="0" applyFill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0" fillId="0" borderId="0" xfId="0"/>
    <xf numFmtId="165" fontId="8" fillId="3" borderId="5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3" fillId="7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2" fillId="0" borderId="6" xfId="5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0" fontId="12" fillId="0" borderId="8" xfId="5" applyFont="1" applyBorder="1" applyAlignment="1">
      <alignment horizontal="center" vertical="center"/>
    </xf>
    <xf numFmtId="0" fontId="14" fillId="0" borderId="12" xfId="5" applyFont="1" applyBorder="1" applyAlignment="1">
      <alignment horizontal="left" vertical="top"/>
    </xf>
    <xf numFmtId="0" fontId="13" fillId="0" borderId="0" xfId="5" applyFont="1" applyAlignment="1">
      <alignment horizontal="left" vertical="top"/>
    </xf>
  </cellXfs>
  <cellStyles count="7">
    <cellStyle name="Excel Built-in Currency" xfId="4" xr:uid="{916A858E-F78D-4CE7-B4C8-33EC08D393FB}"/>
    <cellStyle name="Moeda 2" xfId="6" xr:uid="{6A036157-9BFB-43F8-BA4A-57E9ED383E7A}"/>
    <cellStyle name="Moeda 3" xfId="2" xr:uid="{5EAB1CD2-749E-4BF6-824C-C587217D1571}"/>
    <cellStyle name="Normal" xfId="0" builtinId="0"/>
    <cellStyle name="Normal 2" xfId="3" xr:uid="{25514F9A-7141-4239-81A8-7769FEB7440B}"/>
    <cellStyle name="Normal 3" xfId="5" xr:uid="{4F9E0E61-B773-4689-9A8E-BC381D96762C}"/>
    <cellStyle name="Normal 4" xfId="1" xr:uid="{0CF38431-41EA-487A-AD6B-03190AA8E455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CC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66FFFF"/>
      <rgbColor rgb="FFFF99CC"/>
      <rgbColor rgb="FFCC99FF"/>
      <rgbColor rgb="FFFFCC99"/>
      <rgbColor rgb="FF3366FF"/>
      <rgbColor rgb="FF33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DAB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33" zoomScale="90" zoomScaleNormal="90" workbookViewId="0">
      <selection activeCell="D30" sqref="D30"/>
    </sheetView>
  </sheetViews>
  <sheetFormatPr defaultRowHeight="12.5"/>
  <cols>
    <col min="1" max="1" width="30.1796875" customWidth="1"/>
    <col min="2" max="3" width="14.26953125" customWidth="1"/>
    <col min="4" max="4" width="14.81640625" customWidth="1"/>
    <col min="5" max="5" width="28.26953125" bestFit="1" customWidth="1"/>
    <col min="6" max="6" width="18.1796875" customWidth="1"/>
    <col min="7" max="8" width="11.54296875"/>
    <col min="9" max="9" width="13.1796875" customWidth="1"/>
    <col min="10" max="10" width="12.81640625" bestFit="1" customWidth="1"/>
    <col min="11" max="11" width="11.54296875"/>
    <col min="12" max="12" width="16.7265625" customWidth="1"/>
    <col min="13" max="1025" width="11.54296875"/>
  </cols>
  <sheetData>
    <row r="1" spans="1:12" ht="25.4" customHeight="1">
      <c r="A1" s="92" t="s">
        <v>0</v>
      </c>
      <c r="B1" s="92"/>
      <c r="C1" s="92"/>
      <c r="D1" s="92"/>
      <c r="E1" s="92"/>
      <c r="F1" s="92"/>
      <c r="G1" s="92"/>
      <c r="H1" s="92"/>
    </row>
    <row r="2" spans="1:12">
      <c r="A2" s="93" t="s">
        <v>22</v>
      </c>
      <c r="B2" s="93"/>
      <c r="C2" s="93"/>
      <c r="D2" s="93"/>
      <c r="E2" s="93"/>
      <c r="F2" s="93"/>
      <c r="G2" s="93"/>
      <c r="H2" s="93"/>
    </row>
    <row r="3" spans="1:12">
      <c r="A3" s="93"/>
      <c r="B3" s="93"/>
      <c r="C3" s="93"/>
      <c r="D3" s="93"/>
      <c r="E3" s="93"/>
      <c r="F3" s="93"/>
      <c r="G3" s="93"/>
      <c r="H3" s="93"/>
    </row>
    <row r="4" spans="1:12">
      <c r="A4" s="1" t="s">
        <v>1</v>
      </c>
      <c r="B4" s="2" t="s">
        <v>1</v>
      </c>
      <c r="C4" s="1" t="s">
        <v>1</v>
      </c>
      <c r="D4" s="1" t="s">
        <v>1</v>
      </c>
      <c r="E4" s="85" t="s">
        <v>2</v>
      </c>
      <c r="F4" s="85"/>
      <c r="G4" s="85"/>
      <c r="H4" s="85"/>
    </row>
    <row r="5" spans="1:12" ht="15.5">
      <c r="A5" s="3" t="s">
        <v>3</v>
      </c>
      <c r="B5" s="4" t="s">
        <v>4</v>
      </c>
      <c r="C5" s="4" t="s">
        <v>5</v>
      </c>
      <c r="D5" s="4"/>
      <c r="E5" s="85"/>
      <c r="F5" s="85"/>
      <c r="G5" s="85"/>
      <c r="H5" s="85"/>
    </row>
    <row r="6" spans="1:12" ht="70" customHeight="1">
      <c r="A6" s="5" t="s">
        <v>6</v>
      </c>
      <c r="B6" s="6" t="s">
        <v>7</v>
      </c>
      <c r="C6" s="19"/>
      <c r="D6" s="6"/>
      <c r="E6" s="85"/>
      <c r="F6" s="85"/>
      <c r="G6" s="85"/>
      <c r="H6" s="85"/>
      <c r="I6" s="7"/>
      <c r="J6" s="8"/>
    </row>
    <row r="7" spans="1:12">
      <c r="A7" s="9"/>
      <c r="B7" s="9"/>
      <c r="C7" s="9"/>
      <c r="D7" s="9"/>
      <c r="E7" s="85"/>
      <c r="F7" s="85"/>
      <c r="G7" s="85"/>
      <c r="H7" s="85"/>
      <c r="I7" s="7"/>
      <c r="J7" s="10"/>
    </row>
    <row r="8" spans="1:12" ht="42.4" customHeight="1">
      <c r="A8" s="5" t="s">
        <v>8</v>
      </c>
      <c r="B8" s="11" t="s">
        <v>9</v>
      </c>
      <c r="C8" s="18"/>
      <c r="D8" s="6"/>
      <c r="E8" s="85"/>
      <c r="F8" s="85"/>
      <c r="G8" s="85"/>
      <c r="H8" s="85"/>
      <c r="I8" s="7"/>
      <c r="J8" s="8"/>
    </row>
    <row r="9" spans="1:12">
      <c r="A9" s="9"/>
      <c r="B9" s="9"/>
      <c r="C9" s="9"/>
      <c r="D9" s="6" t="s">
        <v>1</v>
      </c>
      <c r="E9" s="85"/>
      <c r="F9" s="85"/>
      <c r="G9" s="85"/>
      <c r="H9" s="85"/>
      <c r="I9" s="7"/>
      <c r="J9" s="8"/>
    </row>
    <row r="10" spans="1:12" ht="41.65" customHeight="1">
      <c r="A10" s="5" t="s">
        <v>10</v>
      </c>
      <c r="B10" s="11" t="s">
        <v>11</v>
      </c>
      <c r="C10" s="18"/>
      <c r="D10" s="6"/>
      <c r="E10" s="85"/>
      <c r="F10" s="85"/>
      <c r="G10" s="85"/>
      <c r="H10" s="85"/>
      <c r="I10" s="7"/>
      <c r="J10" s="8"/>
    </row>
    <row r="11" spans="1:12">
      <c r="A11" s="9"/>
      <c r="B11" s="9"/>
      <c r="C11" s="9"/>
      <c r="D11" s="6" t="s">
        <v>1</v>
      </c>
      <c r="E11" s="85"/>
      <c r="F11" s="85"/>
      <c r="G11" s="85"/>
      <c r="H11" s="85"/>
      <c r="I11" s="7"/>
      <c r="J11" s="8"/>
    </row>
    <row r="12" spans="1:12">
      <c r="A12" s="5" t="s">
        <v>12</v>
      </c>
      <c r="B12" s="11" t="s">
        <v>13</v>
      </c>
      <c r="C12" s="18"/>
      <c r="D12" s="6"/>
      <c r="E12" s="85"/>
      <c r="F12" s="85"/>
      <c r="G12" s="85"/>
      <c r="H12" s="85"/>
      <c r="I12" s="7"/>
      <c r="J12" s="8"/>
    </row>
    <row r="13" spans="1:12">
      <c r="A13" s="9"/>
      <c r="B13" s="9"/>
      <c r="C13" s="9"/>
      <c r="D13" s="6" t="s">
        <v>1</v>
      </c>
      <c r="E13" s="85"/>
      <c r="F13" s="85"/>
      <c r="G13" s="85"/>
      <c r="H13" s="85"/>
      <c r="I13" s="7"/>
      <c r="J13" s="8"/>
    </row>
    <row r="14" spans="1:12" ht="25">
      <c r="A14" s="5" t="s">
        <v>14</v>
      </c>
      <c r="B14" s="11" t="s">
        <v>15</v>
      </c>
      <c r="C14" s="18"/>
      <c r="D14" s="6"/>
      <c r="E14" s="85"/>
      <c r="F14" s="85"/>
      <c r="G14" s="85"/>
      <c r="H14" s="85"/>
      <c r="I14" s="7"/>
      <c r="J14" s="8"/>
    </row>
    <row r="15" spans="1:12">
      <c r="E15" s="85"/>
      <c r="F15" s="85"/>
      <c r="G15" s="85"/>
      <c r="H15" s="85"/>
    </row>
    <row r="16" spans="1:12" ht="13">
      <c r="B16" s="86" t="s">
        <v>16</v>
      </c>
      <c r="C16" s="86"/>
      <c r="D16" s="20">
        <f>C6*((1+C8)*(1+C10)*(1+C12)*(1+C14))</f>
        <v>0</v>
      </c>
      <c r="E16" s="85"/>
      <c r="F16" s="85"/>
      <c r="G16" s="85"/>
      <c r="H16" s="85"/>
      <c r="I16" s="12"/>
      <c r="J16" s="8"/>
      <c r="K16" s="8"/>
      <c r="L16" s="8"/>
    </row>
    <row r="18" spans="1:10">
      <c r="A18" s="93" t="s">
        <v>28</v>
      </c>
      <c r="B18" s="93"/>
      <c r="C18" s="93"/>
      <c r="D18" s="93"/>
      <c r="E18" s="93"/>
      <c r="F18" s="93"/>
      <c r="G18" s="93"/>
      <c r="H18" s="93"/>
      <c r="J18" s="13"/>
    </row>
    <row r="19" spans="1:10">
      <c r="A19" s="93"/>
      <c r="B19" s="93"/>
      <c r="C19" s="93"/>
      <c r="D19" s="93"/>
      <c r="E19" s="93"/>
      <c r="F19" s="93"/>
      <c r="G19" s="93"/>
      <c r="H19" s="93"/>
      <c r="J19" s="13"/>
    </row>
    <row r="20" spans="1:10" ht="13">
      <c r="A20" s="1" t="s">
        <v>1</v>
      </c>
      <c r="B20" s="2"/>
      <c r="C20" s="1"/>
      <c r="D20" s="1"/>
      <c r="E20" s="85"/>
      <c r="F20" s="85"/>
      <c r="G20" s="85"/>
      <c r="H20" s="85"/>
      <c r="J20" s="32"/>
    </row>
    <row r="21" spans="1:10" ht="15.5">
      <c r="A21" s="3" t="s">
        <v>3</v>
      </c>
      <c r="B21" s="4" t="s">
        <v>4</v>
      </c>
      <c r="C21" s="4" t="s">
        <v>5</v>
      </c>
      <c r="D21" s="4"/>
      <c r="E21" s="85"/>
      <c r="F21" s="85"/>
      <c r="G21" s="85"/>
      <c r="H21" s="85"/>
      <c r="J21" s="13"/>
    </row>
    <row r="22" spans="1:10" ht="40.9" customHeight="1">
      <c r="A22" s="5" t="s">
        <v>17</v>
      </c>
      <c r="B22" s="6" t="s">
        <v>7</v>
      </c>
      <c r="C22" s="19"/>
      <c r="D22" s="6"/>
      <c r="E22" s="85"/>
      <c r="F22" s="85"/>
      <c r="G22" s="85"/>
      <c r="H22" s="85"/>
      <c r="I22" s="7"/>
      <c r="J22" s="8"/>
    </row>
    <row r="23" spans="1:10">
      <c r="A23" s="9"/>
      <c r="B23" s="9"/>
      <c r="C23" s="9"/>
      <c r="D23" s="9"/>
      <c r="E23" s="85"/>
      <c r="F23" s="85"/>
      <c r="G23" s="85"/>
      <c r="H23" s="85"/>
      <c r="I23" s="7"/>
      <c r="J23" s="8"/>
    </row>
    <row r="24" spans="1:10" ht="43.4" customHeight="1">
      <c r="A24" s="5" t="s">
        <v>8</v>
      </c>
      <c r="B24" s="11" t="s">
        <v>9</v>
      </c>
      <c r="C24" s="18"/>
      <c r="D24" s="6"/>
      <c r="E24" s="85"/>
      <c r="F24" s="85"/>
      <c r="G24" s="85"/>
      <c r="H24" s="85"/>
      <c r="I24" s="7"/>
      <c r="J24" s="8"/>
    </row>
    <row r="25" spans="1:10">
      <c r="A25" s="9"/>
      <c r="B25" s="9"/>
      <c r="C25" s="9"/>
      <c r="D25" s="6" t="s">
        <v>1</v>
      </c>
      <c r="E25" s="85"/>
      <c r="F25" s="85"/>
      <c r="G25" s="85"/>
      <c r="H25" s="85"/>
      <c r="I25" s="7"/>
      <c r="J25" s="8"/>
    </row>
    <row r="26" spans="1:10" ht="36.65" customHeight="1">
      <c r="A26" s="5" t="s">
        <v>10</v>
      </c>
      <c r="B26" s="11" t="s">
        <v>11</v>
      </c>
      <c r="C26" s="18"/>
      <c r="D26" s="6"/>
      <c r="E26" s="85"/>
      <c r="F26" s="85"/>
      <c r="G26" s="85"/>
      <c r="H26" s="85"/>
      <c r="I26" s="7"/>
      <c r="J26" s="8"/>
    </row>
    <row r="27" spans="1:10">
      <c r="A27" s="9"/>
      <c r="B27" s="9"/>
      <c r="C27" s="9"/>
      <c r="D27" s="6" t="s">
        <v>1</v>
      </c>
      <c r="E27" s="85"/>
      <c r="F27" s="85"/>
      <c r="G27" s="85"/>
      <c r="H27" s="85"/>
      <c r="I27" s="7"/>
      <c r="J27" s="8"/>
    </row>
    <row r="28" spans="1:10" ht="24.25" customHeight="1">
      <c r="A28" s="5" t="s">
        <v>12</v>
      </c>
      <c r="B28" s="11" t="s">
        <v>13</v>
      </c>
      <c r="C28" s="18"/>
      <c r="D28" s="6"/>
      <c r="E28" s="85"/>
      <c r="F28" s="85"/>
      <c r="G28" s="85"/>
      <c r="H28" s="85"/>
      <c r="I28" s="7"/>
      <c r="J28" s="8"/>
    </row>
    <row r="29" spans="1:10">
      <c r="A29" s="9"/>
      <c r="B29" s="9"/>
      <c r="C29" s="9"/>
      <c r="D29" s="6" t="s">
        <v>1</v>
      </c>
      <c r="E29" s="85"/>
      <c r="F29" s="85"/>
      <c r="G29" s="85"/>
      <c r="H29" s="85"/>
      <c r="I29" s="7"/>
      <c r="J29" s="8"/>
    </row>
    <row r="30" spans="1:10" ht="40" customHeight="1">
      <c r="A30" s="5" t="s">
        <v>14</v>
      </c>
      <c r="B30" s="11" t="s">
        <v>15</v>
      </c>
      <c r="C30" s="18"/>
      <c r="D30" s="6"/>
      <c r="E30" s="85"/>
      <c r="F30" s="85"/>
      <c r="G30" s="85"/>
      <c r="H30" s="85"/>
      <c r="I30" s="7"/>
      <c r="J30" s="8"/>
    </row>
    <row r="31" spans="1:10">
      <c r="E31" s="85"/>
      <c r="F31" s="85"/>
      <c r="G31" s="85"/>
      <c r="H31" s="85"/>
    </row>
    <row r="32" spans="1:10" ht="13">
      <c r="B32" s="86" t="s">
        <v>16</v>
      </c>
      <c r="C32" s="86"/>
      <c r="D32" s="20">
        <f>C22*((1+C24)*(1+C26)*(1+C28)*(1+C30))</f>
        <v>0</v>
      </c>
      <c r="E32" s="85"/>
      <c r="F32" s="85"/>
      <c r="G32" s="85"/>
      <c r="H32" s="85"/>
      <c r="I32" s="12"/>
      <c r="J32" s="8"/>
    </row>
    <row r="33" spans="1:9" ht="34.15" customHeight="1">
      <c r="A33" s="87" t="s">
        <v>18</v>
      </c>
      <c r="B33" s="87"/>
      <c r="C33" s="87"/>
      <c r="D33" s="87"/>
    </row>
    <row r="34" spans="1:9" ht="25">
      <c r="A34" s="26" t="s">
        <v>26</v>
      </c>
      <c r="B34" s="23" t="s">
        <v>19</v>
      </c>
      <c r="C34" s="24" t="s">
        <v>25</v>
      </c>
      <c r="D34" s="25" t="s">
        <v>20</v>
      </c>
    </row>
    <row r="35" spans="1:9" ht="25">
      <c r="A35" s="17" t="s">
        <v>24</v>
      </c>
      <c r="B35" s="14">
        <f>(20*D16)+(40*D32)</f>
        <v>0</v>
      </c>
      <c r="C35" s="15">
        <v>75</v>
      </c>
      <c r="D35" s="16">
        <f t="shared" ref="D35:D41" si="0">C35*B35</f>
        <v>0</v>
      </c>
      <c r="E35" s="13"/>
      <c r="I35" s="13" t="s">
        <v>1</v>
      </c>
    </row>
    <row r="36" spans="1:9" ht="29.5">
      <c r="A36" s="17" t="s">
        <v>27</v>
      </c>
      <c r="B36" s="14">
        <f>D16*20</f>
        <v>0</v>
      </c>
      <c r="C36" s="15">
        <v>5</v>
      </c>
      <c r="D36" s="16">
        <f t="shared" si="0"/>
        <v>0</v>
      </c>
      <c r="E36" s="34"/>
      <c r="I36" s="13" t="s">
        <v>1</v>
      </c>
    </row>
    <row r="37" spans="1:9" ht="29.5">
      <c r="A37" s="17" t="s">
        <v>32</v>
      </c>
      <c r="B37" s="14">
        <f>D16*8</f>
        <v>0</v>
      </c>
      <c r="C37" s="15">
        <v>15</v>
      </c>
      <c r="D37" s="16">
        <f>C37*B37</f>
        <v>0</v>
      </c>
      <c r="E37" s="34"/>
      <c r="I37" s="13"/>
    </row>
    <row r="38" spans="1:9" ht="29.5">
      <c r="A38" s="17" t="s">
        <v>23</v>
      </c>
      <c r="B38" s="14">
        <f>40*D16</f>
        <v>0</v>
      </c>
      <c r="C38" s="21">
        <v>1</v>
      </c>
      <c r="D38" s="16">
        <f t="shared" si="0"/>
        <v>0</v>
      </c>
      <c r="E38" s="33"/>
    </row>
    <row r="39" spans="1:9" ht="29.5">
      <c r="A39" s="17" t="s">
        <v>29</v>
      </c>
      <c r="B39" s="22">
        <f>20*D16</f>
        <v>0</v>
      </c>
      <c r="C39" s="21">
        <v>1</v>
      </c>
      <c r="D39" s="16">
        <f t="shared" si="0"/>
        <v>0</v>
      </c>
      <c r="E39" s="33"/>
    </row>
    <row r="40" spans="1:9">
      <c r="A40" s="17" t="s">
        <v>30</v>
      </c>
      <c r="B40" s="22">
        <f>20*D16</f>
        <v>0</v>
      </c>
      <c r="C40" s="21">
        <v>1</v>
      </c>
      <c r="D40" s="16">
        <f t="shared" si="0"/>
        <v>0</v>
      </c>
    </row>
    <row r="41" spans="1:9">
      <c r="A41" s="17" t="s">
        <v>31</v>
      </c>
      <c r="B41" s="14">
        <f>20*D16</f>
        <v>0</v>
      </c>
      <c r="C41" s="21">
        <v>1</v>
      </c>
      <c r="D41" s="16">
        <f t="shared" si="0"/>
        <v>0</v>
      </c>
    </row>
    <row r="42" spans="1:9" s="31" customFormat="1">
      <c r="A42" s="27"/>
      <c r="B42" s="28"/>
      <c r="C42" s="29"/>
      <c r="D42" s="30"/>
    </row>
    <row r="43" spans="1:9" s="31" customFormat="1">
      <c r="A43" s="27"/>
      <c r="B43" s="28"/>
      <c r="C43" s="29"/>
      <c r="D43" s="30"/>
    </row>
    <row r="45" spans="1:9">
      <c r="A45" s="88" t="s">
        <v>21</v>
      </c>
      <c r="B45" s="88"/>
      <c r="C45" s="90">
        <f>SUM(D35:D41)</f>
        <v>0</v>
      </c>
      <c r="D45" s="90"/>
    </row>
    <row r="46" spans="1:9">
      <c r="A46" s="89"/>
      <c r="B46" s="89"/>
      <c r="C46" s="91"/>
      <c r="D46" s="91"/>
    </row>
  </sheetData>
  <mergeCells count="10">
    <mergeCell ref="A1:H1"/>
    <mergeCell ref="A2:H3"/>
    <mergeCell ref="E4:H16"/>
    <mergeCell ref="B16:C16"/>
    <mergeCell ref="A18:H19"/>
    <mergeCell ref="E20:H32"/>
    <mergeCell ref="B32:C32"/>
    <mergeCell ref="A33:D33"/>
    <mergeCell ref="A45:B46"/>
    <mergeCell ref="C45:D46"/>
  </mergeCells>
  <pageMargins left="0.78749999999999998" right="0.78749999999999998" top="1.0249999999999999" bottom="1.0249999999999999" header="0.78749999999999998" footer="0.78749999999999998"/>
  <pageSetup paperSize="9" orientation="landscape" useFirstPageNumber="1" horizontalDpi="300" verticalDpi="300" r:id="rId1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64123-AE81-4A0A-BAA2-7E7EAE4AF591}">
  <sheetPr>
    <pageSetUpPr fitToPage="1"/>
  </sheetPr>
  <dimension ref="B1:W29"/>
  <sheetViews>
    <sheetView view="pageBreakPreview" zoomScale="80" zoomScaleNormal="85" zoomScaleSheetLayoutView="80" workbookViewId="0">
      <selection activeCell="I23" sqref="I23"/>
    </sheetView>
  </sheetViews>
  <sheetFormatPr defaultRowHeight="14.5"/>
  <cols>
    <col min="1" max="1" width="4" style="36" customWidth="1"/>
    <col min="2" max="2" width="22.08984375" style="35" customWidth="1"/>
    <col min="3" max="3" width="17.36328125" style="36" customWidth="1"/>
    <col min="4" max="4" width="15.90625" style="36" customWidth="1"/>
    <col min="5" max="5" width="15.36328125" style="36" customWidth="1"/>
    <col min="6" max="6" width="15" style="36" customWidth="1"/>
    <col min="7" max="7" width="15.453125" style="36" customWidth="1"/>
    <col min="8" max="8" width="20.6328125" style="36" customWidth="1"/>
    <col min="9" max="9" width="17.90625" style="36" customWidth="1"/>
    <col min="10" max="10" width="15.6328125" style="36" customWidth="1"/>
    <col min="11" max="11" width="14.1796875" style="36" customWidth="1"/>
    <col min="12" max="12" width="14.453125" style="36" customWidth="1"/>
    <col min="13" max="13" width="15.36328125" style="36" customWidth="1"/>
    <col min="14" max="14" width="15.453125" style="36" customWidth="1"/>
    <col min="15" max="15" width="16.36328125" style="36" customWidth="1"/>
    <col min="16" max="16" width="15.453125" style="36" customWidth="1"/>
    <col min="17" max="17" width="15.36328125" style="36" customWidth="1"/>
    <col min="18" max="18" width="17.08984375" style="36" customWidth="1"/>
    <col min="19" max="19" width="13.6328125" style="36" customWidth="1"/>
    <col min="20" max="20" width="21.6328125" style="36" customWidth="1"/>
    <col min="21" max="16384" width="8.7265625" style="36"/>
  </cols>
  <sheetData>
    <row r="1" spans="2:23" ht="15" thickBot="1"/>
    <row r="2" spans="2:23" ht="27" customHeight="1" thickBot="1">
      <c r="B2" s="94" t="s">
        <v>33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</row>
    <row r="3" spans="2:23" ht="17.5">
      <c r="B3" s="37"/>
      <c r="C3" s="38"/>
      <c r="D3" s="39"/>
      <c r="E3" s="39"/>
      <c r="F3" s="39"/>
      <c r="G3" s="39"/>
      <c r="H3" s="40"/>
      <c r="I3" s="40"/>
      <c r="J3" s="41"/>
      <c r="K3" s="42" t="s">
        <v>34</v>
      </c>
      <c r="L3" s="43" t="s">
        <v>35</v>
      </c>
      <c r="M3" s="39"/>
      <c r="N3" s="39"/>
      <c r="O3" s="39"/>
      <c r="P3" s="39"/>
      <c r="Q3" s="40"/>
      <c r="R3" s="40"/>
      <c r="S3" s="39"/>
      <c r="T3" s="44"/>
      <c r="U3" s="45"/>
      <c r="V3" s="45"/>
      <c r="W3" s="45"/>
    </row>
    <row r="4" spans="2:23" ht="17.5">
      <c r="B4" s="46"/>
      <c r="C4" s="47"/>
      <c r="D4" s="48"/>
      <c r="E4" s="49"/>
      <c r="F4" s="49"/>
      <c r="G4" s="49"/>
      <c r="J4" s="50"/>
      <c r="K4" s="51" t="s">
        <v>36</v>
      </c>
      <c r="L4" s="52"/>
      <c r="M4" s="52"/>
      <c r="N4" s="52"/>
      <c r="O4" s="52"/>
      <c r="P4" s="52"/>
      <c r="Q4" s="53"/>
      <c r="R4" s="53"/>
      <c r="S4" s="52"/>
      <c r="T4" s="54"/>
      <c r="U4" s="45"/>
      <c r="V4" s="45"/>
      <c r="W4" s="45"/>
    </row>
    <row r="5" spans="2:23" ht="17.5">
      <c r="B5" s="97"/>
      <c r="C5" s="98"/>
      <c r="D5" s="48"/>
      <c r="E5" s="49"/>
      <c r="F5" s="49"/>
      <c r="G5" s="49"/>
      <c r="J5" s="50"/>
      <c r="K5" s="55" t="s">
        <v>37</v>
      </c>
      <c r="L5" s="48"/>
      <c r="M5" s="49"/>
      <c r="N5" s="49"/>
      <c r="O5" s="49"/>
      <c r="P5" s="49"/>
      <c r="Q5" s="52"/>
      <c r="R5" s="52"/>
      <c r="S5" s="49"/>
      <c r="T5" s="56"/>
      <c r="U5" s="45"/>
      <c r="V5" s="45"/>
      <c r="W5" s="45"/>
    </row>
    <row r="6" spans="2:23" ht="18" thickBot="1">
      <c r="B6" s="57"/>
      <c r="C6" s="58"/>
      <c r="D6" s="59"/>
      <c r="E6" s="59"/>
      <c r="F6" s="59"/>
      <c r="G6" s="59"/>
      <c r="H6" s="60"/>
      <c r="I6" s="60"/>
      <c r="J6" s="61"/>
      <c r="K6" s="62"/>
      <c r="L6" s="63"/>
      <c r="M6" s="64"/>
      <c r="N6" s="64"/>
      <c r="O6" s="64"/>
      <c r="P6" s="64"/>
      <c r="Q6" s="60"/>
      <c r="R6" s="60"/>
      <c r="S6" s="64"/>
      <c r="T6" s="65"/>
      <c r="U6" s="45"/>
      <c r="V6" s="45"/>
      <c r="W6" s="45"/>
    </row>
    <row r="7" spans="2:23">
      <c r="B7" s="66" t="s">
        <v>38</v>
      </c>
      <c r="C7" s="67" t="s">
        <v>39</v>
      </c>
      <c r="D7" s="67" t="s">
        <v>40</v>
      </c>
      <c r="E7" s="67" t="s">
        <v>41</v>
      </c>
      <c r="F7" s="67" t="s">
        <v>42</v>
      </c>
      <c r="G7" s="67" t="s">
        <v>43</v>
      </c>
      <c r="H7" s="67" t="s">
        <v>44</v>
      </c>
      <c r="I7" s="67" t="s">
        <v>45</v>
      </c>
      <c r="J7" s="67" t="s">
        <v>46</v>
      </c>
      <c r="K7" s="67" t="s">
        <v>47</v>
      </c>
      <c r="L7" s="67" t="s">
        <v>48</v>
      </c>
      <c r="M7" s="67" t="s">
        <v>49</v>
      </c>
      <c r="N7" s="67" t="s">
        <v>50</v>
      </c>
      <c r="O7" s="67" t="s">
        <v>51</v>
      </c>
      <c r="P7" s="67" t="s">
        <v>52</v>
      </c>
      <c r="Q7" s="67" t="s">
        <v>53</v>
      </c>
      <c r="R7" s="67" t="s">
        <v>54</v>
      </c>
      <c r="S7" s="67" t="s">
        <v>55</v>
      </c>
      <c r="T7" s="68" t="s">
        <v>72</v>
      </c>
    </row>
    <row r="8" spans="2:23" ht="29">
      <c r="B8" s="66" t="s">
        <v>56</v>
      </c>
      <c r="C8" s="69">
        <v>5</v>
      </c>
      <c r="D8" s="69">
        <v>10</v>
      </c>
      <c r="E8" s="69">
        <v>15</v>
      </c>
      <c r="F8" s="69">
        <v>20</v>
      </c>
      <c r="G8" s="69">
        <v>25</v>
      </c>
      <c r="H8" s="69">
        <v>30</v>
      </c>
      <c r="I8" s="69">
        <v>35</v>
      </c>
      <c r="J8" s="69">
        <v>40</v>
      </c>
      <c r="K8" s="69">
        <v>45</v>
      </c>
      <c r="L8" s="69">
        <v>50</v>
      </c>
      <c r="M8" s="69">
        <v>55</v>
      </c>
      <c r="N8" s="69">
        <v>60</v>
      </c>
      <c r="O8" s="69">
        <v>65</v>
      </c>
      <c r="P8" s="69">
        <v>70</v>
      </c>
      <c r="Q8" s="69">
        <v>75</v>
      </c>
      <c r="R8" s="69">
        <v>85</v>
      </c>
      <c r="S8" s="69">
        <v>86</v>
      </c>
      <c r="T8" s="68"/>
    </row>
    <row r="9" spans="2:23">
      <c r="B9" s="70" t="s">
        <v>57</v>
      </c>
      <c r="C9" s="71"/>
      <c r="D9" s="72"/>
      <c r="E9" s="73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4"/>
    </row>
    <row r="10" spans="2:23" ht="29">
      <c r="B10" s="70" t="s">
        <v>58</v>
      </c>
      <c r="D10" s="71"/>
      <c r="E10" s="71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4"/>
    </row>
    <row r="11" spans="2:23" ht="29">
      <c r="B11" s="70" t="s">
        <v>59</v>
      </c>
      <c r="C11" s="75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2"/>
      <c r="T11" s="74"/>
    </row>
    <row r="12" spans="2:23" ht="58">
      <c r="B12" s="70" t="s">
        <v>60</v>
      </c>
      <c r="C12" s="75"/>
      <c r="D12" s="72"/>
      <c r="E12" s="71"/>
      <c r="F12" s="71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4"/>
    </row>
    <row r="13" spans="2:23">
      <c r="B13" s="70" t="s">
        <v>61</v>
      </c>
      <c r="C13" s="75"/>
      <c r="D13" s="72"/>
      <c r="E13" s="76"/>
      <c r="F13" s="71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4"/>
    </row>
    <row r="14" spans="2:23" ht="29">
      <c r="B14" s="70" t="s">
        <v>62</v>
      </c>
      <c r="C14" s="75"/>
      <c r="D14" s="72"/>
      <c r="E14" s="76"/>
      <c r="F14" s="71"/>
      <c r="G14" s="71"/>
      <c r="H14" s="71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7"/>
    </row>
    <row r="15" spans="2:23" ht="29">
      <c r="B15" s="70" t="s">
        <v>63</v>
      </c>
      <c r="C15" s="75"/>
      <c r="D15" s="72"/>
      <c r="E15" s="76"/>
      <c r="F15" s="72"/>
      <c r="G15" s="72"/>
      <c r="H15" s="71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4"/>
    </row>
    <row r="16" spans="2:23" ht="29">
      <c r="B16" s="70" t="s">
        <v>64</v>
      </c>
      <c r="C16" s="75"/>
      <c r="D16" s="72"/>
      <c r="E16" s="76"/>
      <c r="F16" s="72"/>
      <c r="G16" s="72"/>
      <c r="H16" s="71"/>
      <c r="I16" s="71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4"/>
    </row>
    <row r="17" spans="2:20" ht="43.5">
      <c r="B17" s="70" t="s">
        <v>65</v>
      </c>
      <c r="C17" s="75"/>
      <c r="D17" s="72"/>
      <c r="E17" s="76"/>
      <c r="F17" s="72"/>
      <c r="G17" s="72"/>
      <c r="H17" s="72"/>
      <c r="I17" s="71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4"/>
    </row>
    <row r="18" spans="2:20">
      <c r="B18" s="70" t="s">
        <v>66</v>
      </c>
      <c r="C18" s="75"/>
      <c r="D18" s="72"/>
      <c r="E18" s="76"/>
      <c r="F18" s="72"/>
      <c r="G18" s="72"/>
      <c r="H18" s="72"/>
      <c r="I18" s="71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4"/>
    </row>
    <row r="19" spans="2:20">
      <c r="B19" s="70" t="s">
        <v>67</v>
      </c>
      <c r="C19" s="75"/>
      <c r="D19" s="72"/>
      <c r="E19" s="76"/>
      <c r="F19" s="72"/>
      <c r="G19" s="72"/>
      <c r="H19" s="72"/>
      <c r="I19" s="71"/>
      <c r="J19" s="72"/>
      <c r="K19" s="72"/>
      <c r="L19" s="72"/>
      <c r="M19" s="72"/>
      <c r="N19" s="72"/>
      <c r="O19" s="72"/>
      <c r="P19" s="72"/>
      <c r="Q19" s="72"/>
      <c r="R19" s="71"/>
      <c r="S19" s="72"/>
      <c r="T19" s="77"/>
    </row>
    <row r="20" spans="2:20">
      <c r="B20" s="70" t="s">
        <v>71</v>
      </c>
      <c r="C20" s="75"/>
      <c r="D20" s="83"/>
      <c r="E20" s="84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71"/>
      <c r="T20" s="77"/>
    </row>
    <row r="21" spans="2:20">
      <c r="B21" s="70" t="s">
        <v>69</v>
      </c>
      <c r="C21" s="75"/>
      <c r="D21" s="72"/>
      <c r="E21" s="76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83"/>
      <c r="S21" s="71"/>
      <c r="T21" s="77"/>
    </row>
    <row r="22" spans="2:20">
      <c r="B22" s="70" t="s">
        <v>70</v>
      </c>
      <c r="C22" s="75"/>
      <c r="D22" s="72"/>
      <c r="E22" s="76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1"/>
      <c r="T22" s="74"/>
    </row>
    <row r="23" spans="2:20" s="82" customFormat="1" ht="16" thickBot="1">
      <c r="B23" s="79" t="s">
        <v>68</v>
      </c>
      <c r="C23" s="80">
        <f>Preços!D38</f>
        <v>0</v>
      </c>
      <c r="D23" s="80">
        <f>(Preços!$B$35*5)+(Preços!$B$37)</f>
        <v>0</v>
      </c>
      <c r="E23" s="80">
        <f>(Preços!$B$35*5)+(Preços!$B$37)</f>
        <v>0</v>
      </c>
      <c r="F23" s="80">
        <f>(Preços!$B$35*5)+(Preços!$B$37)</f>
        <v>0</v>
      </c>
      <c r="G23" s="80">
        <f>(Preços!$B$35*5)+(Preços!$B$37)</f>
        <v>0</v>
      </c>
      <c r="H23" s="80">
        <f>(Preços!$B$35*5)+(Preços!$B$37)+(Preços!D36)</f>
        <v>0</v>
      </c>
      <c r="I23" s="80">
        <f>(Preços!$B$35*5)+(Preços!$B$37)</f>
        <v>0</v>
      </c>
      <c r="J23" s="80">
        <f>(Preços!$B$35*5)+(Preços!$B$37)</f>
        <v>0</v>
      </c>
      <c r="K23" s="80">
        <f>(Preços!$B$35*5)+(Preços!$B$37)</f>
        <v>0</v>
      </c>
      <c r="L23" s="80">
        <f>(Preços!$B$35*5)+(Preços!$B$37)</f>
        <v>0</v>
      </c>
      <c r="M23" s="80">
        <f>(Preços!$B$35*5)+(Preços!$B$37)</f>
        <v>0</v>
      </c>
      <c r="N23" s="80">
        <f>(Preços!$B$35*5)+(Preços!$B$37)</f>
        <v>0</v>
      </c>
      <c r="O23" s="80">
        <f>(Preços!$B$35*5)+(Preços!$B$37)</f>
        <v>0</v>
      </c>
      <c r="P23" s="80">
        <f>(Preços!$B$35*5)+(Preços!$B$37)</f>
        <v>0</v>
      </c>
      <c r="Q23" s="80">
        <f>(Preços!$B$35*5)+(Preços!$B$37)</f>
        <v>0</v>
      </c>
      <c r="R23" s="80">
        <f>(Preços!$B$35*5)+(Preços!$B$37)</f>
        <v>0</v>
      </c>
      <c r="S23" s="80">
        <f>Preços!D39+Preços!D40+Preços!D41</f>
        <v>0</v>
      </c>
      <c r="T23" s="81">
        <f>SUM(C23:S23)</f>
        <v>0</v>
      </c>
    </row>
    <row r="29" spans="2:20">
      <c r="I29" s="78"/>
    </row>
  </sheetData>
  <mergeCells count="2">
    <mergeCell ref="B2:T2"/>
    <mergeCell ref="B5:C5"/>
  </mergeCells>
  <pageMargins left="0.511811024" right="0.511811024" top="0.78740157499999996" bottom="0.78740157499999996" header="0.31496062000000002" footer="0.31496062000000002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Preços</vt:lpstr>
      <vt:lpstr>CRONOGRAMA_Fisico-Finaceiro</vt:lpstr>
      <vt:lpstr>'CRONOGRAMA_Fisico-Finaceiro'!Area_de_impressao</vt:lpstr>
      <vt:lpstr>Preços!Area_de_impressao</vt:lpstr>
      <vt:lpstr>Preços!Print_Area_0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Mauricio Jose de Araujo Grigoletto</dc:creator>
  <dc:description/>
  <cp:lastModifiedBy>Gerlon Honorato Regis</cp:lastModifiedBy>
  <cp:revision>13</cp:revision>
  <cp:lastPrinted>2023-03-01T19:31:08Z</cp:lastPrinted>
  <dcterms:created xsi:type="dcterms:W3CDTF">2020-09-29T11:00:06Z</dcterms:created>
  <dcterms:modified xsi:type="dcterms:W3CDTF">2023-03-27T15:02:56Z</dcterms:modified>
  <dc:language>pt-BR</dc:language>
</cp:coreProperties>
</file>